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/>
  </bookViews>
  <sheets>
    <sheet name="Calculator" sheetId="2" r:id="rId1"/>
    <sheet name="Calculator Formulae" sheetId="6" r:id="rId2"/>
  </sheets>
  <calcPr calcId="145621"/>
</workbook>
</file>

<file path=xl/calcChain.xml><?xml version="1.0" encoding="utf-8"?>
<calcChain xmlns="http://schemas.openxmlformats.org/spreadsheetml/2006/main">
  <c r="C8" i="2" l="1"/>
  <c r="D9" i="2" l="1"/>
  <c r="D12" i="2" l="1"/>
  <c r="D13" i="2" s="1"/>
  <c r="D14" i="2" s="1"/>
  <c r="E9" i="2"/>
  <c r="E12" i="2" s="1"/>
  <c r="E13" i="2" s="1"/>
  <c r="F9" i="2"/>
  <c r="F12" i="2" s="1"/>
  <c r="F13" i="2" s="1"/>
  <c r="G9" i="2"/>
  <c r="G12" i="2" s="1"/>
  <c r="G13" i="2" s="1"/>
  <c r="G14" i="2" s="1"/>
  <c r="C11" i="2"/>
  <c r="C10" i="2"/>
  <c r="C12" i="2" s="1"/>
  <c r="C13" i="2" s="1"/>
  <c r="F14" i="2" l="1"/>
  <c r="F16" i="2" s="1"/>
  <c r="D16" i="2"/>
  <c r="D17" i="2" s="1"/>
  <c r="D18" i="2" s="1"/>
  <c r="E14" i="2"/>
  <c r="G16" i="2"/>
  <c r="G17" i="2" s="1"/>
  <c r="G18" i="2" s="1"/>
  <c r="C14" i="2"/>
  <c r="E16" i="2" l="1"/>
  <c r="F17" i="2"/>
  <c r="F18" i="2" s="1"/>
  <c r="C16" i="2" l="1"/>
  <c r="C17" i="2" s="1"/>
  <c r="C18" i="2" s="1"/>
  <c r="E17" i="2"/>
  <c r="E18" i="2" s="1"/>
</calcChain>
</file>

<file path=xl/sharedStrings.xml><?xml version="1.0" encoding="utf-8"?>
<sst xmlns="http://schemas.openxmlformats.org/spreadsheetml/2006/main" count="93" uniqueCount="57">
  <si>
    <t>Total number of units on site</t>
  </si>
  <si>
    <t>Number of affordable units proposed on site</t>
  </si>
  <si>
    <t>Detached</t>
  </si>
  <si>
    <t>Commuted sum required</t>
  </si>
  <si>
    <t>Semi detached</t>
  </si>
  <si>
    <t>Flat / Maisonette</t>
  </si>
  <si>
    <t>Terraced</t>
  </si>
  <si>
    <t>N/A</t>
  </si>
  <si>
    <t>Total</t>
  </si>
  <si>
    <t>0</t>
  </si>
  <si>
    <t>=F10/(1-F9)</t>
  </si>
  <si>
    <t>=F12-F10</t>
  </si>
  <si>
    <t>=F13-F11</t>
  </si>
  <si>
    <t>=F17</t>
  </si>
  <si>
    <t>=G12-G10</t>
  </si>
  <si>
    <t>=G17</t>
  </si>
  <si>
    <t>=0.35</t>
  </si>
  <si>
    <t>=E13-E11</t>
  </si>
  <si>
    <t>=E17</t>
  </si>
  <si>
    <t>Type of dwelling</t>
  </si>
  <si>
    <t>Market value of affordable housing units</t>
  </si>
  <si>
    <t>Adjustment factor applied (0.44)</t>
  </si>
  <si>
    <t>Calculate the commuted sum by filling in the white cells as appropriate</t>
  </si>
  <si>
    <t>COMMUTED SUM CALCULATOR</t>
  </si>
  <si>
    <t>Percentage of affordable housing required (decimal value)</t>
  </si>
  <si>
    <t>=E12-E10</t>
  </si>
  <si>
    <t>=E16*0.44</t>
  </si>
  <si>
    <t>=F16*0.44</t>
  </si>
  <si>
    <t>=G16*0.44</t>
  </si>
  <si>
    <t>=G15*G14</t>
  </si>
  <si>
    <t>=F15*F14</t>
  </si>
  <si>
    <t>Market value of dwelling type</t>
  </si>
  <si>
    <t>Total number of affordable units required</t>
  </si>
  <si>
    <t>Number of market value units proposed on site</t>
  </si>
  <si>
    <t>Total number of units proposed on site</t>
  </si>
  <si>
    <t>Total number of residential units (i.e. number of market value units provided + number of affordable units required to comply with policy or agreed otherwise with the Local Planning Authority)</t>
  </si>
  <si>
    <t>Number of affordable units required off site (payable by commuted sum)</t>
  </si>
  <si>
    <t>=D8+E8+F8+G8</t>
  </si>
  <si>
    <t>=C9</t>
  </si>
  <si>
    <t>=D10+E10+F10+G10</t>
  </si>
  <si>
    <t>=D11+E11+F11+G11</t>
  </si>
  <si>
    <t>=C10/(1-C9)</t>
  </si>
  <si>
    <t>=D10/(1-D9)</t>
  </si>
  <si>
    <t>=(E10/(1-E9)</t>
  </si>
  <si>
    <t>=G10/(1-G9)</t>
  </si>
  <si>
    <t>=C12-C10</t>
  </si>
  <si>
    <t>=D12-D10</t>
  </si>
  <si>
    <t>=G13-G11</t>
  </si>
  <si>
    <t>=C13-C11</t>
  </si>
  <si>
    <t>=D13-D11</t>
  </si>
  <si>
    <t>=D16+E16+F16+G16</t>
  </si>
  <si>
    <t>=D15*D14</t>
  </si>
  <si>
    <t>=E15*E14</t>
  </si>
  <si>
    <t>=C16*0.44</t>
  </si>
  <si>
    <t>=D16*0.44</t>
  </si>
  <si>
    <t>=C17</t>
  </si>
  <si>
    <t>=D17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</si>
</sst>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2" fillId="4" borderId="3" xfId="0" applyFont="1" applyFill="1" applyBorder="1" applyProtection="1"/>
    <xf numFmtId="0" fontId="2" fillId="2" borderId="0" xfId="0" applyFont="1" applyFill="1"/>
    <xf numFmtId="0" fontId="2" fillId="4" borderId="3" xfId="0" applyFont="1" applyFill="1" applyBorder="1" applyAlignment="1" applyProtection="1">
      <alignment wrapText="1"/>
    </xf>
    <xf numFmtId="0" fontId="2" fillId="2" borderId="0" xfId="0" applyFont="1" applyFill="1" applyAlignment="1">
      <alignment wrapText="1"/>
    </xf>
    <xf numFmtId="0" fontId="2" fillId="4" borderId="4" xfId="0" applyFont="1" applyFill="1" applyBorder="1" applyAlignment="1" applyProtection="1">
      <alignment wrapText="1"/>
    </xf>
    <xf numFmtId="0" fontId="2" fillId="4" borderId="5" xfId="0" applyFont="1" applyFill="1" applyBorder="1" applyAlignment="1" applyProtection="1">
      <alignment horizontal="center" wrapText="1"/>
    </xf>
    <xf numFmtId="0" fontId="2" fillId="4" borderId="6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 wrapText="1"/>
    </xf>
    <xf numFmtId="2" fontId="2" fillId="2" borderId="8" xfId="0" applyNumberFormat="1" applyFont="1" applyFill="1" applyBorder="1" applyAlignment="1" applyProtection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wrapText="1"/>
    </xf>
    <xf numFmtId="164" fontId="2" fillId="0" borderId="1" xfId="1" applyNumberFormat="1" applyFont="1" applyBorder="1" applyAlignment="1" applyProtection="1">
      <alignment horizontal="center" wrapText="1"/>
      <protection locked="0"/>
    </xf>
    <xf numFmtId="164" fontId="2" fillId="0" borderId="8" xfId="1" applyNumberFormat="1" applyFont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</xf>
    <xf numFmtId="164" fontId="2" fillId="2" borderId="8" xfId="0" applyNumberFormat="1" applyFont="1" applyFill="1" applyBorder="1" applyAlignment="1" applyProtection="1">
      <alignment horizontal="center" wrapText="1"/>
    </xf>
    <xf numFmtId="164" fontId="2" fillId="2" borderId="2" xfId="0" applyNumberFormat="1" applyFont="1" applyFill="1" applyBorder="1" applyAlignment="1" applyProtection="1">
      <alignment horizontal="center" wrapText="1"/>
    </xf>
    <xf numFmtId="0" fontId="3" fillId="5" borderId="9" xfId="0" applyFont="1" applyFill="1" applyBorder="1" applyAlignment="1" applyProtection="1">
      <alignment wrapText="1"/>
    </xf>
    <xf numFmtId="164" fontId="3" fillId="5" borderId="10" xfId="0" applyNumberFormat="1" applyFont="1" applyFill="1" applyBorder="1" applyAlignment="1" applyProtection="1">
      <alignment horizontal="center" wrapText="1"/>
    </xf>
    <xf numFmtId="164" fontId="3" fillId="4" borderId="11" xfId="0" applyNumberFormat="1" applyFont="1" applyFill="1" applyBorder="1" applyAlignment="1" applyProtection="1">
      <alignment horizontal="center" wrapText="1"/>
    </xf>
    <xf numFmtId="164" fontId="3" fillId="4" borderId="12" xfId="0" applyNumberFormat="1" applyFont="1" applyFill="1" applyBorder="1" applyAlignment="1" applyProtection="1">
      <alignment horizontal="center" wrapText="1"/>
    </xf>
    <xf numFmtId="164" fontId="2" fillId="6" borderId="11" xfId="0" applyNumberFormat="1" applyFont="1" applyFill="1" applyBorder="1" applyAlignment="1" applyProtection="1">
      <alignment horizontal="center" wrapText="1"/>
    </xf>
    <xf numFmtId="164" fontId="2" fillId="6" borderId="13" xfId="0" applyNumberFormat="1" applyFont="1" applyFill="1" applyBorder="1" applyAlignment="1" applyProtection="1">
      <alignment horizontal="center" wrapText="1"/>
    </xf>
    <xf numFmtId="49" fontId="2" fillId="2" borderId="0" xfId="0" applyNumberFormat="1" applyFont="1" applyFill="1" applyProtection="1">
      <protection locked="0"/>
    </xf>
    <xf numFmtId="49" fontId="2" fillId="0" borderId="0" xfId="0" applyNumberFormat="1" applyFont="1" applyProtection="1">
      <protection locked="0"/>
    </xf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6" borderId="5" xfId="0" applyNumberFormat="1" applyFont="1" applyFill="1" applyBorder="1" applyAlignment="1" applyProtection="1">
      <alignment horizontal="center"/>
    </xf>
    <xf numFmtId="49" fontId="2" fillId="6" borderId="6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Protection="1"/>
    <xf numFmtId="49" fontId="2" fillId="0" borderId="8" xfId="0" applyNumberFormat="1" applyFont="1" applyFill="1" applyBorder="1" applyProtection="1"/>
    <xf numFmtId="49" fontId="2" fillId="2" borderId="1" xfId="0" applyNumberFormat="1" applyFont="1" applyFill="1" applyBorder="1" applyProtection="1"/>
    <xf numFmtId="49" fontId="2" fillId="2" borderId="8" xfId="0" applyNumberFormat="1" applyFont="1" applyFill="1" applyBorder="1" applyProtection="1"/>
    <xf numFmtId="49" fontId="2" fillId="2" borderId="1" xfId="0" applyNumberFormat="1" applyFont="1" applyFill="1" applyBorder="1" applyAlignment="1" applyProtection="1">
      <alignment vertical="center"/>
    </xf>
    <xf numFmtId="49" fontId="2" fillId="2" borderId="8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Protection="1"/>
    <xf numFmtId="49" fontId="3" fillId="7" borderId="9" xfId="0" applyNumberFormat="1" applyFont="1" applyFill="1" applyBorder="1" applyProtection="1"/>
    <xf numFmtId="49" fontId="2" fillId="7" borderId="10" xfId="0" applyNumberFormat="1" applyFont="1" applyFill="1" applyBorder="1" applyProtection="1"/>
    <xf numFmtId="49" fontId="2" fillId="6" borderId="11" xfId="0" applyNumberFormat="1" applyFont="1" applyFill="1" applyBorder="1" applyProtection="1"/>
    <xf numFmtId="49" fontId="2" fillId="6" borderId="12" xfId="0" applyNumberFormat="1" applyFont="1" applyFill="1" applyBorder="1" applyProtection="1"/>
    <xf numFmtId="49" fontId="2" fillId="6" borderId="13" xfId="0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="190" zoomScaleNormal="190" workbookViewId="0">
      <selection activeCell="D8" sqref="D8"/>
    </sheetView>
  </sheetViews>
  <sheetFormatPr defaultRowHeight="15" x14ac:dyDescent="0.25"/>
  <cols>
    <col min="1" max="1" width="4.5703125" customWidth="1"/>
    <col min="2" max="2" width="57.42578125" customWidth="1"/>
    <col min="3" max="3" width="13.140625" customWidth="1"/>
    <col min="4" max="4" width="12.85546875" customWidth="1"/>
    <col min="5" max="5" width="14.28515625" customWidth="1"/>
    <col min="6" max="6" width="12.85546875" customWidth="1"/>
    <col min="7" max="7" width="14.85546875" customWidth="1"/>
  </cols>
  <sheetData>
    <row r="1" spans="1:2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thickTop="1" thickBot="1" x14ac:dyDescent="0.3">
      <c r="A3" s="2"/>
      <c r="B3" s="3" t="s">
        <v>23</v>
      </c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6.5" thickTop="1" thickBot="1" x14ac:dyDescent="0.3">
      <c r="A4" s="2"/>
      <c r="B4" s="4"/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6.5" thickTop="1" thickBot="1" x14ac:dyDescent="0.3">
      <c r="A5" s="1"/>
      <c r="B5" s="5" t="s">
        <v>22</v>
      </c>
      <c r="C5" s="6"/>
      <c r="D5" s="6"/>
      <c r="E5" s="6"/>
      <c r="F5" s="6"/>
      <c r="G5" s="6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6.5" thickTop="1" thickBot="1" x14ac:dyDescent="0.3">
      <c r="A6" s="1"/>
      <c r="B6" s="6"/>
      <c r="C6" s="6"/>
      <c r="D6" s="6"/>
      <c r="E6" s="6"/>
      <c r="F6" s="6"/>
      <c r="G6" s="6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thickTop="1" x14ac:dyDescent="0.25">
      <c r="A7" s="1"/>
      <c r="B7" s="7" t="s">
        <v>19</v>
      </c>
      <c r="C7" s="8" t="s">
        <v>8</v>
      </c>
      <c r="D7" s="8" t="s">
        <v>2</v>
      </c>
      <c r="E7" s="8" t="s">
        <v>4</v>
      </c>
      <c r="F7" s="8" t="s">
        <v>6</v>
      </c>
      <c r="G7" s="9" t="s">
        <v>5</v>
      </c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1"/>
      <c r="B8" s="10" t="s">
        <v>34</v>
      </c>
      <c r="C8" s="11">
        <f>(D8+E8+F8+G8)</f>
        <v>0</v>
      </c>
      <c r="D8" s="12">
        <v>0</v>
      </c>
      <c r="E8" s="12">
        <v>0</v>
      </c>
      <c r="F8" s="12">
        <v>0</v>
      </c>
      <c r="G8" s="13">
        <v>0</v>
      </c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"/>
      <c r="B9" s="10" t="s">
        <v>24</v>
      </c>
      <c r="C9" s="14">
        <v>0.35</v>
      </c>
      <c r="D9" s="15">
        <f>C9</f>
        <v>0.35</v>
      </c>
      <c r="E9" s="15">
        <f>C9</f>
        <v>0.35</v>
      </c>
      <c r="F9" s="15">
        <f>C9</f>
        <v>0.35</v>
      </c>
      <c r="G9" s="16">
        <f>C9</f>
        <v>0.35</v>
      </c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1"/>
      <c r="B10" s="10" t="s">
        <v>33</v>
      </c>
      <c r="C10" s="11">
        <f>(D10+E10+F10+G10)</f>
        <v>0</v>
      </c>
      <c r="D10" s="12">
        <v>0</v>
      </c>
      <c r="E10" s="12">
        <v>0</v>
      </c>
      <c r="F10" s="12">
        <v>0</v>
      </c>
      <c r="G10" s="13">
        <v>0</v>
      </c>
      <c r="H10" s="1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1"/>
      <c r="B11" s="10" t="s">
        <v>1</v>
      </c>
      <c r="C11" s="11">
        <f>(D11+E11+F11+G11)</f>
        <v>0</v>
      </c>
      <c r="D11" s="12">
        <v>0</v>
      </c>
      <c r="E11" s="12">
        <v>0</v>
      </c>
      <c r="F11" s="12">
        <v>0</v>
      </c>
      <c r="G11" s="13">
        <v>0</v>
      </c>
      <c r="H11" s="1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9" x14ac:dyDescent="0.25">
      <c r="A12" s="1"/>
      <c r="B12" s="10" t="s">
        <v>35</v>
      </c>
      <c r="C12" s="17">
        <f>C10/(1-C9)</f>
        <v>0</v>
      </c>
      <c r="D12" s="17">
        <f t="shared" ref="D12:G12" si="0">D10/(1-D9)</f>
        <v>0</v>
      </c>
      <c r="E12" s="17">
        <f t="shared" si="0"/>
        <v>0</v>
      </c>
      <c r="F12" s="17">
        <f t="shared" si="0"/>
        <v>0</v>
      </c>
      <c r="G12" s="18">
        <f t="shared" si="0"/>
        <v>0</v>
      </c>
      <c r="H12" s="1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1"/>
      <c r="B13" s="10" t="s">
        <v>32</v>
      </c>
      <c r="C13" s="15">
        <f>C12-C10</f>
        <v>0</v>
      </c>
      <c r="D13" s="15">
        <f t="shared" ref="D13:G13" si="1">D12-D10</f>
        <v>0</v>
      </c>
      <c r="E13" s="15">
        <f t="shared" si="1"/>
        <v>0</v>
      </c>
      <c r="F13" s="15">
        <f t="shared" si="1"/>
        <v>0</v>
      </c>
      <c r="G13" s="16">
        <f t="shared" si="1"/>
        <v>0</v>
      </c>
      <c r="H13" s="1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 x14ac:dyDescent="0.25">
      <c r="A14" s="1"/>
      <c r="B14" s="10" t="s">
        <v>36</v>
      </c>
      <c r="C14" s="15">
        <f>C13-C11</f>
        <v>0</v>
      </c>
      <c r="D14" s="15">
        <f t="shared" ref="D14:G14" si="2">D13-D11</f>
        <v>0</v>
      </c>
      <c r="E14" s="15">
        <f t="shared" si="2"/>
        <v>0</v>
      </c>
      <c r="F14" s="15">
        <f t="shared" si="2"/>
        <v>0</v>
      </c>
      <c r="G14" s="16">
        <f t="shared" si="2"/>
        <v>0</v>
      </c>
      <c r="H14" s="1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"/>
      <c r="B15" s="10" t="s">
        <v>31</v>
      </c>
      <c r="C15" s="19" t="s">
        <v>7</v>
      </c>
      <c r="D15" s="20">
        <v>0</v>
      </c>
      <c r="E15" s="20">
        <v>0</v>
      </c>
      <c r="F15" s="20">
        <v>0</v>
      </c>
      <c r="G15" s="21">
        <v>0</v>
      </c>
      <c r="H15" s="1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1"/>
      <c r="B16" s="10" t="s">
        <v>20</v>
      </c>
      <c r="C16" s="22">
        <f>(D16+E16+F16+G16)</f>
        <v>0</v>
      </c>
      <c r="D16" s="22">
        <f>(D15*D14)</f>
        <v>0</v>
      </c>
      <c r="E16" s="22">
        <f>(E15*E14)</f>
        <v>0</v>
      </c>
      <c r="F16" s="22">
        <f>(F15*F14)</f>
        <v>0</v>
      </c>
      <c r="G16" s="23">
        <f>(G15*G14)</f>
        <v>0</v>
      </c>
      <c r="H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thickBot="1" x14ac:dyDescent="0.3">
      <c r="A17" s="1"/>
      <c r="B17" s="10" t="s">
        <v>21</v>
      </c>
      <c r="C17" s="24">
        <f>C16*0.44</f>
        <v>0</v>
      </c>
      <c r="D17" s="24">
        <f>(D16*0.44)</f>
        <v>0</v>
      </c>
      <c r="E17" s="24">
        <f t="shared" ref="E17:G17" si="3">(E16*0.44)</f>
        <v>0</v>
      </c>
      <c r="F17" s="22">
        <f t="shared" si="3"/>
        <v>0</v>
      </c>
      <c r="G17" s="23">
        <f t="shared" si="3"/>
        <v>0</v>
      </c>
      <c r="H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5" thickTop="1" thickBot="1" x14ac:dyDescent="0.3">
      <c r="A18" s="1"/>
      <c r="B18" s="25" t="s">
        <v>3</v>
      </c>
      <c r="C18" s="26">
        <f>C17</f>
        <v>0</v>
      </c>
      <c r="D18" s="27">
        <f t="shared" ref="D18:E18" si="4">D17</f>
        <v>0</v>
      </c>
      <c r="E18" s="28">
        <f t="shared" si="4"/>
        <v>0</v>
      </c>
      <c r="F18" s="29">
        <f t="shared" ref="F18:G18" si="5">F17</f>
        <v>0</v>
      </c>
      <c r="G18" s="30">
        <f t="shared" si="5"/>
        <v>0</v>
      </c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</sheetData>
  <sheetProtection sheet="1" objects="1" scenarios="1" selectLockedCells="1"/>
  <dataValidations xWindow="1257" yWindow="271" count="12">
    <dataValidation allowBlank="1" showInputMessage="1" showErrorMessage="1" prompt="_x000a_This sum will be the total number of market value dwellings on site." sqref="C10"/>
    <dataValidation type="whole" allowBlank="1" showInputMessage="1" showErrorMessage="1" promptTitle="Affordable units" prompt="_x000a_This will be calculated using the numbers you have entered." sqref="C11">
      <formula1>0</formula1>
      <formula2>999</formula2>
    </dataValidation>
    <dataValidation type="decimal" showInputMessage="1" showErrorMessage="1" error="Please enter percentage of affordable housing required." prompt="Enter the percentage of affordable housing required (as a decimal value)." sqref="C9">
      <formula1>0</formula1>
      <formula2>1</formula2>
    </dataValidation>
    <dataValidation type="whole" allowBlank="1" showInputMessage="1" showErrorMessage="1" error="Please enter the number of affordable flat and maisonette units to be delivered on site." prompt="Enter the number of affordable flat and maisonette units to be delivered on site._x000a__x000a_If no units of this type are to be delivered on site enter '0'." sqref="G11">
      <formula1>0</formula1>
      <formula2>999</formula2>
    </dataValidation>
    <dataValidation type="whole" allowBlank="1" showInputMessage="1" showErrorMessage="1" error="Please enter the number of affordable terraced units to be delivered on site." prompt="Enter the number of affordable terraced units to be delivered on site._x000a__x000a_If no units of this type are to be delivered on site enter '0'." sqref="F11">
      <formula1>0</formula1>
      <formula2>999</formula2>
    </dataValidation>
    <dataValidation type="whole" allowBlank="1" showInputMessage="1" showErrorMessage="1" errorTitle="Affordable semi detached units" error="Please enter the number of affordable semi detached units to be delivered on site." promptTitle="Affordable semi detached units" prompt="Enter the number of affordable semi detached units to be delivered on site._x000a__x000a_If no units of this type are to be delivered on site enter '0'." sqref="E11">
      <formula1>0</formula1>
      <formula2>999</formula2>
    </dataValidation>
    <dataValidation type="whole" allowBlank="1" showInputMessage="1" showErrorMessage="1" errorTitle="Affordable detached units" error="Please enter the number of affordable detached units to be delivered on site." promptTitle="Affordable detached units" prompt="_x000a_Enter the number of affordable detached units to be delivered on site." sqref="D11">
      <formula1>0</formula1>
      <formula2>999</formula2>
    </dataValidation>
    <dataValidation type="whole" allowBlank="1" showInputMessage="1" showErrorMessage="1" error="Please enter the number of market value flat/maisonette units to be delivered on site." prompt="Enter the number of market value flat/maisonette units to be delivered on site." sqref="G10">
      <formula1>0</formula1>
      <formula2>999</formula2>
    </dataValidation>
    <dataValidation type="whole" allowBlank="1" showInputMessage="1" showErrorMessage="1" error="Please enter the number of market value terraced units to be provided on site." prompt="Enter the number of terraced units to be delivered on site." sqref="F10">
      <formula1>0</formula1>
      <formula2>999</formula2>
    </dataValidation>
    <dataValidation type="whole" allowBlank="1" showInputMessage="1" showErrorMessage="1" error="Please enter the number of semi detached units to be delivered on site." prompt="Enter the number of semi detached units to be delivered on site." sqref="E10">
      <formula1>0</formula1>
      <formula2>999</formula2>
    </dataValidation>
    <dataValidation type="whole" allowBlank="1" showInputMessage="1" showErrorMessage="1" error="Please enter the number of market value detached units to be delivered on site." prompt="Enter the number of market value detached units to be delivered on site." sqref="D10">
      <formula1>0</formula1>
      <formula2>999</formula2>
    </dataValidation>
    <dataValidation type="list" errorStyle="information" showDropDown="1" showInputMessage="1" showErrorMessage="1" prompt="This sum will be the total number of dwellings dwellings on site." sqref="C8">
      <formula1>$O$29:$R$29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showGridLines="0" zoomScale="190" zoomScaleNormal="190" workbookViewId="0">
      <selection activeCell="C18" sqref="C18"/>
    </sheetView>
  </sheetViews>
  <sheetFormatPr defaultRowHeight="12.75" x14ac:dyDescent="0.2"/>
  <cols>
    <col min="1" max="1" width="4.7109375" style="32" customWidth="1"/>
    <col min="2" max="2" width="56.7109375" style="32" customWidth="1"/>
    <col min="3" max="3" width="16.42578125" style="32" customWidth="1"/>
    <col min="4" max="4" width="11.42578125" style="32" customWidth="1"/>
    <col min="5" max="5" width="13" style="32" customWidth="1"/>
    <col min="6" max="6" width="11.140625" style="32" customWidth="1"/>
    <col min="7" max="7" width="14.85546875" style="32" customWidth="1"/>
    <col min="8" max="16384" width="9.140625" style="32"/>
  </cols>
  <sheetData>
    <row r="1" spans="1:24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3.5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14.25" thickTop="1" thickBot="1" x14ac:dyDescent="0.25">
      <c r="A3" s="31"/>
      <c r="B3" s="33" t="s">
        <v>23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14.25" thickTop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ht="14.25" thickTop="1" thickBot="1" x14ac:dyDescent="0.25">
      <c r="A5" s="31"/>
      <c r="B5" s="33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ht="14.25" thickTop="1" thickBo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ht="13.5" thickTop="1" x14ac:dyDescent="0.2">
      <c r="A7" s="31"/>
      <c r="B7" s="34" t="s">
        <v>19</v>
      </c>
      <c r="C7" s="35" t="s">
        <v>8</v>
      </c>
      <c r="D7" s="35" t="s">
        <v>2</v>
      </c>
      <c r="E7" s="35" t="s">
        <v>4</v>
      </c>
      <c r="F7" s="35" t="s">
        <v>6</v>
      </c>
      <c r="G7" s="36" t="s">
        <v>5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x14ac:dyDescent="0.2">
      <c r="A8" s="31"/>
      <c r="B8" s="10" t="s">
        <v>0</v>
      </c>
      <c r="C8" s="37" t="s">
        <v>37</v>
      </c>
      <c r="D8" s="37">
        <v>0</v>
      </c>
      <c r="E8" s="37" t="s">
        <v>9</v>
      </c>
      <c r="F8" s="37" t="s">
        <v>9</v>
      </c>
      <c r="G8" s="38" t="s">
        <v>9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x14ac:dyDescent="0.2">
      <c r="A9" s="31"/>
      <c r="B9" s="10" t="s">
        <v>24</v>
      </c>
      <c r="C9" s="37" t="s">
        <v>16</v>
      </c>
      <c r="D9" s="39" t="s">
        <v>38</v>
      </c>
      <c r="E9" s="39" t="s">
        <v>38</v>
      </c>
      <c r="F9" s="39" t="s">
        <v>38</v>
      </c>
      <c r="G9" s="40" t="s">
        <v>38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x14ac:dyDescent="0.2">
      <c r="A10" s="31"/>
      <c r="B10" s="10" t="s">
        <v>33</v>
      </c>
      <c r="C10" s="39" t="s">
        <v>39</v>
      </c>
      <c r="D10" s="37" t="s">
        <v>9</v>
      </c>
      <c r="E10" s="37" t="s">
        <v>9</v>
      </c>
      <c r="F10" s="37" t="s">
        <v>9</v>
      </c>
      <c r="G10" s="38" t="s">
        <v>9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x14ac:dyDescent="0.2">
      <c r="A11" s="31"/>
      <c r="B11" s="10" t="s">
        <v>1</v>
      </c>
      <c r="C11" s="39" t="s">
        <v>40</v>
      </c>
      <c r="D11" s="37" t="s">
        <v>9</v>
      </c>
      <c r="E11" s="37" t="s">
        <v>9</v>
      </c>
      <c r="F11" s="37" t="s">
        <v>9</v>
      </c>
      <c r="G11" s="38" t="s">
        <v>9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38.25" x14ac:dyDescent="0.2">
      <c r="A12" s="31"/>
      <c r="B12" s="10" t="s">
        <v>35</v>
      </c>
      <c r="C12" s="41" t="s">
        <v>41</v>
      </c>
      <c r="D12" s="41" t="s">
        <v>42</v>
      </c>
      <c r="E12" s="41" t="s">
        <v>43</v>
      </c>
      <c r="F12" s="41" t="s">
        <v>10</v>
      </c>
      <c r="G12" s="42" t="s">
        <v>44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x14ac:dyDescent="0.2">
      <c r="A13" s="31"/>
      <c r="B13" s="10" t="s">
        <v>32</v>
      </c>
      <c r="C13" s="39" t="s">
        <v>45</v>
      </c>
      <c r="D13" s="39" t="s">
        <v>46</v>
      </c>
      <c r="E13" s="39" t="s">
        <v>25</v>
      </c>
      <c r="F13" s="39" t="s">
        <v>11</v>
      </c>
      <c r="G13" s="40" t="s">
        <v>14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15.75" customHeight="1" x14ac:dyDescent="0.2">
      <c r="A14" s="31"/>
      <c r="B14" s="10" t="s">
        <v>36</v>
      </c>
      <c r="C14" s="39" t="s">
        <v>48</v>
      </c>
      <c r="D14" s="39" t="s">
        <v>49</v>
      </c>
      <c r="E14" s="39" t="s">
        <v>17</v>
      </c>
      <c r="F14" s="39" t="s">
        <v>12</v>
      </c>
      <c r="G14" s="40" t="s">
        <v>47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x14ac:dyDescent="0.2">
      <c r="A15" s="31"/>
      <c r="B15" s="10" t="s">
        <v>31</v>
      </c>
      <c r="C15" s="43" t="s">
        <v>7</v>
      </c>
      <c r="D15" s="37" t="s">
        <v>9</v>
      </c>
      <c r="E15" s="37" t="s">
        <v>9</v>
      </c>
      <c r="F15" s="37" t="s">
        <v>9</v>
      </c>
      <c r="G15" s="38" t="s">
        <v>9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x14ac:dyDescent="0.2">
      <c r="A16" s="31"/>
      <c r="B16" s="10" t="s">
        <v>20</v>
      </c>
      <c r="C16" s="39" t="s">
        <v>50</v>
      </c>
      <c r="D16" s="39" t="s">
        <v>51</v>
      </c>
      <c r="E16" s="39" t="s">
        <v>52</v>
      </c>
      <c r="F16" s="39" t="s">
        <v>30</v>
      </c>
      <c r="G16" s="40" t="s">
        <v>29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3.5" thickBot="1" x14ac:dyDescent="0.25">
      <c r="A17" s="31"/>
      <c r="B17" s="10" t="s">
        <v>21</v>
      </c>
      <c r="C17" s="44" t="s">
        <v>53</v>
      </c>
      <c r="D17" s="39" t="s">
        <v>54</v>
      </c>
      <c r="E17" s="39" t="s">
        <v>26</v>
      </c>
      <c r="F17" s="39" t="s">
        <v>27</v>
      </c>
      <c r="G17" s="40" t="s">
        <v>28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4.25" thickTop="1" thickBot="1" x14ac:dyDescent="0.25">
      <c r="A18" s="31"/>
      <c r="B18" s="45" t="s">
        <v>3</v>
      </c>
      <c r="C18" s="46" t="s">
        <v>55</v>
      </c>
      <c r="D18" s="47" t="s">
        <v>56</v>
      </c>
      <c r="E18" s="48" t="s">
        <v>18</v>
      </c>
      <c r="F18" s="48" t="s">
        <v>13</v>
      </c>
      <c r="G18" s="49" t="s">
        <v>15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3.5" thickTop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</sheetData>
  <sheetProtection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Calculator Formulae</vt:lpstr>
    </vt:vector>
  </TitlesOfParts>
  <Company>L&amp;Q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Green</dc:creator>
  <cp:lastModifiedBy>Jack Green</cp:lastModifiedBy>
  <cp:lastPrinted>2018-06-04T15:01:11Z</cp:lastPrinted>
  <dcterms:created xsi:type="dcterms:W3CDTF">2018-01-29T14:55:38Z</dcterms:created>
  <dcterms:modified xsi:type="dcterms:W3CDTF">2018-06-04T15:04:59Z</dcterms:modified>
</cp:coreProperties>
</file>